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Weekly Sales Tracke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<sst xmlns="http://schemas.openxmlformats.org/spreadsheetml/2006/main" count="31" uniqueCount="31">
  <si>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SALESPERSON</t>
  </si>
  <si>
    <t>WEEK ENDING</t>
  </si>
  <si>
    <t>LOCATION</t>
  </si>
  <si>
    <t>Redmond, WA - Region 12</t>
  </si>
  <si>
    <t>TODAY'S DATE</t>
  </si>
  <si>
    <t>DAYS</t>
  </si>
  <si>
    <t>IN SALES OFFICE</t>
  </si>
  <si>
    <t>OUTSIDE OFFICE</t>
  </si>
  <si>
    <t>IN OFFICE VISITS</t>
  </si>
  <si>
    <t>OUTSIDE CALLS</t>
  </si>
  <si>
    <t>FILE PHONE CALLS</t>
  </si>
  <si>
    <t>NEW ACCT. PHONE</t>
  </si>
  <si>
    <t>GUEST ROOMS</t>
  </si>
  <si>
    <t>FOOD &amp; BEVERAGE</t>
  </si>
  <si>
    <t>MTG. ROOM RENTAL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</si>
  <si>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</si>
  <si>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</si>
  <si>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</si>
  <si>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</si>
  <si>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</si>
  <si>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</si>
  <si>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</si>
  <si>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</si>
  <si>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</si>
  <si>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GOAL</t>
  </si>
  <si>
    <t>VARIANCE</t>
  </si>
  <si>
    <t>Approval</t>
  </si>
  <si>
    <t>*EXPLANATION</t>
  </si>
  <si>
    <t>OTHER*</t>
  </si>
  <si>
    <t>Anav Silverman</t>
  </si>
  <si>
    <t>WEEKLY SALES TRACKER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</si>
</sst>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3">
    <font>
      <sz val="8"/>
      <color theme="3"/>
      <name val="Arial"/>
      <family val="2"/>
    </font>
    <font>
      <sz val="11"/>
      <color indexed="8"/>
      <name val="Arial"/>
      <family val="2"/>
    </font>
    <font>
      <sz val="8"/>
      <color indexed="63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8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8"/>
      <color indexed="2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9"/>
      <color indexed="53"/>
      <name val="Arial"/>
      <family val="2"/>
    </font>
    <font>
      <sz val="8"/>
      <color indexed="9"/>
      <name val="Arial"/>
      <family val="2"/>
    </font>
    <font>
      <sz val="24"/>
      <color indexed="63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63"/>
      <name val="Lato"/>
      <family val="2"/>
    </font>
    <font>
      <sz val="9"/>
      <color indexed="8"/>
      <name val="Lato"/>
      <family val="2"/>
    </font>
    <font>
      <sz val="8"/>
      <color indexed="8"/>
      <name val="Lato"/>
      <family val="2"/>
    </font>
    <font>
      <sz val="8"/>
      <color indexed="63"/>
      <name val="Lato"/>
      <family val="2"/>
    </font>
    <font>
      <sz val="14"/>
      <color indexed="8"/>
      <name val="Lato"/>
      <family val="2"/>
    </font>
    <font>
      <sz val="16"/>
      <color indexed="8"/>
      <name val="Lato"/>
      <family val="2"/>
    </font>
    <font>
      <sz val="18"/>
      <color indexed="8"/>
      <name val="Lato"/>
      <family val="2"/>
    </font>
    <font>
      <sz val="48"/>
      <color indexed="8"/>
      <name val="Lato"/>
      <family val="2"/>
    </font>
    <font>
      <b/>
      <sz val="14"/>
      <color indexed="8"/>
      <name val="Lato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8"/>
      <color theme="3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8"/>
      <color theme="3" tint="0.599960029125213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8"/>
      <color theme="3" tint="0.7999799847602844"/>
      <name val="Arial"/>
      <family val="2"/>
    </font>
    <font>
      <b/>
      <sz val="11"/>
      <color rgb="FF3F3F3F"/>
      <name val="Arial"/>
      <family val="2"/>
    </font>
    <font>
      <sz val="9"/>
      <color theme="5"/>
      <name val="Arial"/>
      <family val="2"/>
    </font>
    <font>
      <sz val="8"/>
      <color theme="0"/>
      <name val="Arial"/>
      <family val="2"/>
    </font>
    <font>
      <sz val="24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3"/>
      <name val="Lato"/>
      <family val="2"/>
    </font>
    <font>
      <sz val="9"/>
      <color theme="1"/>
      <name val="Lato"/>
      <family val="2"/>
    </font>
    <font>
      <sz val="8"/>
      <color theme="1"/>
      <name val="Lato"/>
      <family val="2"/>
    </font>
    <font>
      <sz val="8"/>
      <color theme="3"/>
      <name val="Lato"/>
      <family val="2"/>
    </font>
    <font>
      <sz val="48"/>
      <color theme="1"/>
      <name val="Lato"/>
      <family val="2"/>
    </font>
    <font>
      <sz val="16"/>
      <color theme="1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sz val="18"/>
      <color theme="1"/>
      <name val="Lat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/>
      <top style="thin">
        <color theme="3" tint="0.7999799847602844"/>
      </top>
      <bottom/>
    </border>
    <border>
      <left/>
      <right/>
      <top style="thin">
        <color theme="3" tint="0.7999799847602844"/>
      </top>
      <bottom/>
    </border>
    <border>
      <left/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3" tint="0.7999799847602844"/>
      </right>
      <top/>
      <bottom style="thin">
        <color theme="3" tint="0.7999799847602844"/>
      </bottom>
    </border>
    <border>
      <left/>
      <right/>
      <top/>
      <bottom style="thin">
        <color theme="3" tint="0.7999799847602844"/>
      </bottom>
    </border>
    <border>
      <left style="thin"/>
      <right style="thin"/>
      <top style="thin"/>
      <bottom style="thin"/>
    </border>
  </borders>
  <cellStyleXfs count="7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Protection="0">
      <alignment vertical="center"/>
    </xf>
    <xf numFmtId="14" fontId="0" fillId="0" borderId="0" applyFont="0" applyFill="0" applyBorder="0" applyAlignment="0" applyProtection="0"/>
    <xf numFmtId="0" fontId="37" fillId="0" borderId="0" applyNumberFormat="0" applyFill="0" applyBorder="0" applyProtection="0">
      <alignment vertical="center"/>
    </xf>
    <xf numFmtId="0" fontId="0" fillId="29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0" borderId="0" applyNumberFormat="0" applyFont="0" applyBorder="0" applyAlignment="0" applyProtection="0"/>
    <xf numFmtId="0" fontId="39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right"/>
    </xf>
    <xf numFmtId="0" fontId="45" fillId="0" borderId="6" applyNumberFormat="0" applyFill="0" applyAlignment="0" applyProtection="0"/>
    <xf numFmtId="0" fontId="46" fillId="33" borderId="0" applyNumberFormat="0" applyBorder="0" applyAlignment="0" applyProtection="0"/>
    <xf numFmtId="0" fontId="0" fillId="34" borderId="7" applyNumberFormat="0" applyFont="0" applyAlignment="0" applyProtection="0"/>
    <xf numFmtId="0" fontId="47" fillId="0" borderId="8" applyNumberFormat="0" applyFill="0" applyProtection="0">
      <alignment vertical="top" wrapText="1"/>
    </xf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Protection="0">
      <alignment horizontal="left" wrapText="1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68" applyFont="1" applyAlignment="1">
      <alignment horizontal="left" vertical="center"/>
    </xf>
    <xf numFmtId="0" fontId="55" fillId="0" borderId="0" xfId="0" applyFont="1" applyAlignment="1">
      <alignment/>
    </xf>
    <xf numFmtId="0" fontId="55" fillId="0" borderId="0" xfId="68" applyFont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68" applyFont="1" applyAlignment="1">
      <alignment horizontal="left" vertical="center"/>
    </xf>
    <xf numFmtId="0" fontId="59" fillId="0" borderId="11" xfId="63" applyFont="1" applyBorder="1" applyAlignment="1">
      <alignment horizontal="left"/>
    </xf>
    <xf numFmtId="0" fontId="59" fillId="0" borderId="12" xfId="63" applyFont="1" applyBorder="1" applyAlignment="1">
      <alignment horizontal="left"/>
    </xf>
    <xf numFmtId="0" fontId="59" fillId="0" borderId="13" xfId="63" applyFont="1" applyBorder="1" applyAlignment="1">
      <alignment horizontal="left"/>
    </xf>
    <xf numFmtId="0" fontId="59" fillId="0" borderId="14" xfId="63" applyFont="1" applyBorder="1" applyAlignment="1">
      <alignment horizontal="left" vertical="top" wrapText="1" indent="1"/>
    </xf>
    <xf numFmtId="0" fontId="59" fillId="0" borderId="0" xfId="0" applyFont="1" applyAlignment="1">
      <alignment/>
    </xf>
    <xf numFmtId="0" fontId="59" fillId="0" borderId="15" xfId="0" applyFont="1" applyBorder="1" applyAlignment="1">
      <alignment/>
    </xf>
    <xf numFmtId="0" fontId="60" fillId="0" borderId="16" xfId="48" applyFont="1" applyBorder="1" applyAlignment="1">
      <alignment horizontal="left" vertical="center"/>
    </xf>
    <xf numFmtId="164" fontId="61" fillId="0" borderId="16" xfId="46" applyFont="1" applyBorder="1" applyAlignment="1">
      <alignment horizontal="left" vertical="center"/>
    </xf>
    <xf numFmtId="164" fontId="61" fillId="29" borderId="16" xfId="49" applyNumberFormat="1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164" fontId="61" fillId="0" borderId="16" xfId="0" applyNumberFormat="1" applyFont="1" applyBorder="1" applyAlignment="1">
      <alignment horizontal="left" vertical="center"/>
    </xf>
    <xf numFmtId="0" fontId="61" fillId="0" borderId="16" xfId="0" applyFont="1" applyBorder="1" applyAlignment="1">
      <alignment horizontal="left"/>
    </xf>
    <xf numFmtId="164" fontId="60" fillId="30" borderId="16" xfId="46" applyFont="1" applyFill="1" applyBorder="1" applyAlignment="1">
      <alignment horizontal="left" vertical="center"/>
    </xf>
    <xf numFmtId="164" fontId="61" fillId="30" borderId="16" xfId="46" applyFont="1" applyFill="1" applyBorder="1" applyAlignment="1">
      <alignment horizontal="left" vertical="center"/>
    </xf>
    <xf numFmtId="0" fontId="62" fillId="0" borderId="0" xfId="59" applyFont="1">
      <alignment horizontal="right"/>
    </xf>
    <xf numFmtId="0" fontId="62" fillId="0" borderId="0" xfId="58" applyFont="1">
      <alignment horizontal="left"/>
    </xf>
    <xf numFmtId="0" fontId="62" fillId="0" borderId="0" xfId="0" applyFont="1" applyAlignment="1">
      <alignment/>
    </xf>
    <xf numFmtId="14" fontId="62" fillId="0" borderId="0" xfId="47" applyFont="1" applyAlignment="1">
      <alignment horizontal="left"/>
    </xf>
    <xf numFmtId="0" fontId="60" fillId="0" borderId="16" xfId="66" applyFont="1" applyBorder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Custom" xfId="46"/>
    <cellStyle name="Date Custom" xfId="47"/>
    <cellStyle name="Days" xfId="48"/>
    <cellStyle name="Do Not Type" xfId="49"/>
    <cellStyle name="Explanatory Text" xfId="50"/>
    <cellStyle name="Goal Var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Input Custom" xfId="58"/>
    <cellStyle name="Labels" xfId="59"/>
    <cellStyle name="Linked Cell" xfId="60"/>
    <cellStyle name="Neutral" xfId="61"/>
    <cellStyle name="Note" xfId="62"/>
    <cellStyle name="Notes" xfId="63"/>
    <cellStyle name="Output" xfId="64"/>
    <cellStyle name="Percent" xfId="65"/>
    <cellStyle name="Table Headers" xfId="66"/>
    <cellStyle name="Table Totals" xfId="67"/>
    <cellStyle name="Title" xfId="68"/>
    <cellStyle name="Total" xfId="69"/>
    <cellStyle name="Warning Text" xfId="70"/>
  </cellStyles>
  <dxfs count="3">
    <dxf>
      <font>
        <b/>
        <i val="0"/>
        <color theme="0"/>
      </font>
      <fill>
        <patternFill>
          <bgColor theme="4"/>
        </patternFill>
      </fill>
      <border>
        <top style="thin">
          <color theme="0"/>
        </top>
        <bottom style="thin">
          <color theme="0"/>
        </bottom>
      </border>
    </dxf>
    <dxf>
      <border>
        <bottom style="thin">
          <color theme="3" tint="0.5999600291252136"/>
        </bottom>
      </border>
    </dxf>
    <dxf>
      <border>
        <top style="thin">
          <color theme="3" tint="0.7999799847602844"/>
        </top>
        <bottom style="thin">
          <color theme="3" tint="0.7999799847602844"/>
        </bottom>
      </border>
    </dxf>
  </dxfs>
  <tableStyles count="1" defaultTableStyle="TableStyleMedium2" defaultPivotStyle="PivotStyleLight16">
    <tableStyle name="Weeky Sales Activity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ysClr val="window" lastClr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M31"/>
  <sheetViews>
    <sheetView showGridLines="0" tabSelected="1" zoomScale="70" zoomScaleNormal="70" zoomScalePageLayoutView="0" workbookViewId="0" topLeftCell="A1">
      <selection activeCell="I8" sqref="I8"/>
    </sheetView>
  </sheetViews>
  <sheetFormatPr defaultColWidth="9.33203125" defaultRowHeight="20.25" customHeight="1"/>
  <cols>
    <col min="1" max="1" width="3.33203125" style="0" customWidth="1"/>
    <col min="2" max="2" width="27.5" style="0" customWidth="1"/>
    <col min="3" max="3" width="23.83203125" style="0" customWidth="1"/>
    <col min="4" max="4" width="24" style="0" customWidth="1"/>
    <col min="5" max="5" width="21.33203125" style="0" customWidth="1"/>
    <col min="6" max="6" width="25.16015625" style="0" customWidth="1"/>
    <col min="7" max="7" width="31.33203125" style="0" customWidth="1"/>
    <col min="8" max="8" width="39" style="0" customWidth="1"/>
    <col min="9" max="9" width="38.33203125" style="0" customWidth="1"/>
    <col min="10" max="10" width="39.16015625" style="0" customWidth="1"/>
    <col min="11" max="11" width="38" style="0" customWidth="1"/>
    <col min="12" max="12" width="34" style="0" customWidth="1"/>
    <col min="13" max="13" width="48" style="0" customWidth="1"/>
    <col min="14" max="14" width="4" style="0" customWidth="1"/>
  </cols>
  <sheetData>
    <row r="1" spans="2:13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0.25" customHeight="1">
      <c r="B2" s="7" t="s">
        <v>30</v>
      </c>
      <c r="C2" s="2"/>
      <c r="D2" s="2"/>
      <c r="E2" s="2"/>
      <c r="F2" s="2"/>
      <c r="G2" s="2"/>
      <c r="H2" s="2"/>
      <c r="I2" s="22" t="s">
        <v>0</v>
      </c>
      <c r="J2" s="23" t="s">
        <v>29</v>
      </c>
      <c r="K2" s="24"/>
      <c r="L2" s="22" t="s">
        <v>1</v>
      </c>
      <c r="M2" s="25">
        <v>41201</v>
      </c>
    </row>
    <row r="3" spans="2:13" ht="20.25" customHeight="1">
      <c r="B3" s="2"/>
      <c r="C3" s="2"/>
      <c r="D3" s="2"/>
      <c r="E3" s="2"/>
      <c r="F3" s="2"/>
      <c r="G3" s="2"/>
      <c r="H3" s="2"/>
      <c r="I3" s="22" t="s">
        <v>2</v>
      </c>
      <c r="J3" s="23" t="s">
        <v>3</v>
      </c>
      <c r="K3" s="24"/>
      <c r="L3" s="22" t="s">
        <v>4</v>
      </c>
      <c r="M3" s="25">
        <f ca="1">TODAY()</f>
        <v>44377</v>
      </c>
    </row>
    <row r="4" spans="2:13" ht="23.25" customHeight="1">
      <c r="B4" s="4"/>
      <c r="C4" s="4"/>
      <c r="D4" s="4"/>
      <c r="E4" s="4"/>
      <c r="F4" s="4"/>
      <c r="G4" s="4"/>
      <c r="H4" s="4"/>
      <c r="I4" s="24"/>
      <c r="J4" s="24"/>
      <c r="K4" s="24"/>
      <c r="L4" s="24"/>
      <c r="M4" s="24"/>
    </row>
    <row r="5" spans="2:13" ht="70.5" customHeight="1"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28</v>
      </c>
      <c r="M5" s="26" t="s">
        <v>15</v>
      </c>
    </row>
    <row r="6" spans="2:13" ht="20.25" customHeight="1">
      <c r="B6" s="14" t="s">
        <v>16</v>
      </c>
      <c r="C6" s="15">
        <v>14</v>
      </c>
      <c r="D6" s="15">
        <v>23</v>
      </c>
      <c r="E6" s="15">
        <v>4</v>
      </c>
      <c r="F6" s="15">
        <v>45</v>
      </c>
      <c r="G6" s="15">
        <v>22</v>
      </c>
      <c r="H6" s="15">
        <v>2</v>
      </c>
      <c r="I6" s="15">
        <v>100</v>
      </c>
      <c r="J6" s="15">
        <v>0</v>
      </c>
      <c r="K6" s="15">
        <v>0</v>
      </c>
      <c r="L6" s="15">
        <v>0</v>
      </c>
      <c r="M6" s="16">
        <f>SUM('Weekly Sales Tracker'!$C6:$L6)</f>
        <v>210</v>
      </c>
    </row>
    <row r="7" spans="2:13" ht="20.25" customHeight="1">
      <c r="B7" s="14" t="s">
        <v>17</v>
      </c>
      <c r="C7" s="15">
        <v>23</v>
      </c>
      <c r="D7" s="15">
        <v>76</v>
      </c>
      <c r="E7" s="15">
        <v>10</v>
      </c>
      <c r="F7" s="15">
        <v>50</v>
      </c>
      <c r="G7" s="15">
        <v>54</v>
      </c>
      <c r="H7" s="15">
        <v>45</v>
      </c>
      <c r="I7" s="15">
        <v>80</v>
      </c>
      <c r="J7" s="15">
        <v>0</v>
      </c>
      <c r="K7" s="15">
        <v>0</v>
      </c>
      <c r="L7" s="15">
        <v>0</v>
      </c>
      <c r="M7" s="16">
        <f>SUM('Weekly Sales Tracker'!$C7:$L7)</f>
        <v>338</v>
      </c>
    </row>
    <row r="8" spans="2:13" ht="20.25" customHeight="1">
      <c r="B8" s="14" t="s">
        <v>18</v>
      </c>
      <c r="C8" s="15">
        <v>4</v>
      </c>
      <c r="D8" s="15">
        <v>130</v>
      </c>
      <c r="E8" s="15">
        <v>11</v>
      </c>
      <c r="F8" s="15">
        <v>33</v>
      </c>
      <c r="G8" s="15">
        <v>67</v>
      </c>
      <c r="H8" s="15">
        <v>65</v>
      </c>
      <c r="I8" s="15">
        <v>400</v>
      </c>
      <c r="J8" s="15">
        <v>0</v>
      </c>
      <c r="K8" s="15">
        <v>0</v>
      </c>
      <c r="L8" s="15">
        <v>0</v>
      </c>
      <c r="M8" s="16">
        <f>SUM('Weekly Sales Tracker'!$C8:$L8)</f>
        <v>710</v>
      </c>
    </row>
    <row r="9" spans="2:13" ht="20.25" customHeight="1">
      <c r="B9" s="14" t="s">
        <v>19</v>
      </c>
      <c r="C9" s="15">
        <v>102</v>
      </c>
      <c r="D9" s="15">
        <v>40</v>
      </c>
      <c r="E9" s="15">
        <v>18</v>
      </c>
      <c r="F9" s="15">
        <v>0</v>
      </c>
      <c r="G9" s="15">
        <v>86</v>
      </c>
      <c r="H9" s="15">
        <v>82</v>
      </c>
      <c r="I9" s="15">
        <v>97</v>
      </c>
      <c r="J9" s="15">
        <v>0</v>
      </c>
      <c r="K9" s="15">
        <v>0</v>
      </c>
      <c r="L9" s="15">
        <v>0</v>
      </c>
      <c r="M9" s="16">
        <f>SUM('Weekly Sales Tracker'!$C9:$L9)</f>
        <v>425</v>
      </c>
    </row>
    <row r="10" spans="2:13" ht="20.25" customHeight="1">
      <c r="B10" s="14" t="s">
        <v>20</v>
      </c>
      <c r="C10" s="15">
        <v>33</v>
      </c>
      <c r="D10" s="15">
        <v>55</v>
      </c>
      <c r="E10" s="15">
        <v>22</v>
      </c>
      <c r="F10" s="15">
        <v>49</v>
      </c>
      <c r="G10" s="15">
        <v>143</v>
      </c>
      <c r="H10" s="15">
        <v>26</v>
      </c>
      <c r="I10" s="15">
        <v>50</v>
      </c>
      <c r="J10" s="15">
        <v>0</v>
      </c>
      <c r="K10" s="15">
        <v>0</v>
      </c>
      <c r="L10" s="15">
        <v>0</v>
      </c>
      <c r="M10" s="16">
        <f>SUM('Weekly Sales Tracker'!$C10:$L10)</f>
        <v>378</v>
      </c>
    </row>
    <row r="11" spans="2:13" ht="20.25" customHeight="1">
      <c r="B11" s="14" t="s">
        <v>21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f>SUM('Weekly Sales Tracker'!$C11:$L11)</f>
        <v>0</v>
      </c>
    </row>
    <row r="12" spans="2:13" ht="20.25" customHeight="1">
      <c r="B12" s="14" t="s">
        <v>22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f>SUM('Weekly Sales Tracker'!$C12:$L12)</f>
        <v>0</v>
      </c>
    </row>
    <row r="13" spans="2:13" ht="20.25" customHeight="1">
      <c r="B13" s="17" t="s">
        <v>23</v>
      </c>
      <c r="C13" s="18">
        <f aca="true" t="shared" si="0" ref="C13:H13">SUBTOTAL(109,C6:C12)</f>
        <v>176</v>
      </c>
      <c r="D13" s="18">
        <f t="shared" si="0"/>
        <v>324</v>
      </c>
      <c r="E13" s="18">
        <f t="shared" si="0"/>
        <v>65</v>
      </c>
      <c r="F13" s="18">
        <f t="shared" si="0"/>
        <v>177</v>
      </c>
      <c r="G13" s="18">
        <f t="shared" si="0"/>
        <v>372</v>
      </c>
      <c r="H13" s="18">
        <f t="shared" si="0"/>
        <v>220</v>
      </c>
      <c r="I13" s="18">
        <f>SUBTOTAL(105,I6:I12)</f>
        <v>0</v>
      </c>
      <c r="J13" s="18">
        <f>SUBTOTAL(109,J6:J12)</f>
        <v>0</v>
      </c>
      <c r="K13" s="18">
        <f>SUBTOTAL(109,K6:K12)</f>
        <v>0</v>
      </c>
      <c r="L13" s="18">
        <f>SUBTOTAL(109,L6:L12)</f>
        <v>0</v>
      </c>
      <c r="M13" s="18">
        <f>SUBTOTAL(109,M6:M12)</f>
        <v>2061</v>
      </c>
    </row>
    <row r="14" spans="2:13" ht="20.2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20.25" customHeight="1">
      <c r="B15" s="20" t="s">
        <v>24</v>
      </c>
      <c r="C15" s="21">
        <v>200</v>
      </c>
      <c r="D15" s="21">
        <v>400</v>
      </c>
      <c r="E15" s="21">
        <v>300</v>
      </c>
      <c r="F15" s="21">
        <v>65</v>
      </c>
      <c r="G15" s="21">
        <v>500</v>
      </c>
      <c r="H15" s="21">
        <v>300</v>
      </c>
      <c r="I15" s="21">
        <v>400</v>
      </c>
      <c r="J15" s="21">
        <v>600</v>
      </c>
      <c r="K15" s="21">
        <v>300</v>
      </c>
      <c r="L15" s="21">
        <v>300</v>
      </c>
      <c r="M15" s="21">
        <f>SUM(C15:L15)</f>
        <v>3365</v>
      </c>
    </row>
    <row r="16" spans="2:13" ht="20.25" customHeight="1">
      <c r="B16" s="20" t="s">
        <v>25</v>
      </c>
      <c r="C16" s="21">
        <f>SUM('Weekly Sales Tracker'!$C$13-C15)</f>
        <v>-24</v>
      </c>
      <c r="D16" s="21">
        <f>SUM('Weekly Sales Tracker'!$D$13-D15)</f>
        <v>-76</v>
      </c>
      <c r="E16" s="21">
        <f>SUM('Weekly Sales Tracker'!$E$13-E15)</f>
        <v>-235</v>
      </c>
      <c r="F16" s="21">
        <f>SUM('Weekly Sales Tracker'!$E$13-F15)</f>
        <v>0</v>
      </c>
      <c r="G16" s="21">
        <f>SUM('Weekly Sales Tracker'!$G$13-G15)</f>
        <v>-128</v>
      </c>
      <c r="H16" s="21">
        <f>SUM('Weekly Sales Tracker'!$H$13-H15)</f>
        <v>-80</v>
      </c>
      <c r="I16" s="21">
        <f>SUM('Weekly Sales Tracker'!$I$13-I15)</f>
        <v>-400</v>
      </c>
      <c r="J16" s="21">
        <f>SUM('Weekly Sales Tracker'!$J$13-J15)</f>
        <v>-600</v>
      </c>
      <c r="K16" s="21">
        <f>SUM('Weekly Sales Tracker'!$K$13-K15)</f>
        <v>-300</v>
      </c>
      <c r="L16" s="21">
        <f>SUM('Weekly Sales Tracker'!$L$13-L15)</f>
        <v>-300</v>
      </c>
      <c r="M16" s="21">
        <f>SUM(C16:L16)</f>
        <v>-2143</v>
      </c>
    </row>
    <row r="17" spans="2:13" ht="20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20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20.25" customHeight="1">
      <c r="B19" s="8" t="s">
        <v>27</v>
      </c>
      <c r="C19" s="9"/>
      <c r="D19" s="9"/>
      <c r="E19" s="9"/>
      <c r="F19" s="10"/>
      <c r="G19" s="5"/>
      <c r="H19" s="5"/>
      <c r="I19" s="5"/>
      <c r="J19" s="5"/>
      <c r="K19" s="5"/>
      <c r="L19" s="5"/>
      <c r="M19" s="5"/>
    </row>
    <row r="20" spans="2:13" ht="20.25" customHeight="1">
      <c r="B20" s="11"/>
      <c r="C20" s="11"/>
      <c r="D20" s="11"/>
      <c r="E20" s="11"/>
      <c r="F20" s="11"/>
      <c r="G20" s="5"/>
      <c r="H20" s="5"/>
      <c r="I20" s="5"/>
      <c r="J20" s="5"/>
      <c r="K20" s="5"/>
      <c r="L20" s="5"/>
      <c r="M20" s="5"/>
    </row>
    <row r="21" spans="2:13" ht="27.75" customHeight="1">
      <c r="B21" s="12" t="s">
        <v>26</v>
      </c>
      <c r="C21" s="13"/>
      <c r="D21" s="13"/>
      <c r="E21" s="13"/>
      <c r="F21" s="13"/>
      <c r="G21" s="5"/>
      <c r="H21" s="5"/>
      <c r="I21" s="5"/>
      <c r="J21" s="5"/>
      <c r="K21" s="5"/>
      <c r="L21" s="5"/>
      <c r="M21" s="5"/>
    </row>
    <row r="22" spans="2:13" ht="20.25" customHeight="1">
      <c r="B22" s="12"/>
      <c r="C22" s="12"/>
      <c r="D22" s="12"/>
      <c r="E22" s="12"/>
      <c r="F22" s="12"/>
      <c r="G22" s="5"/>
      <c r="H22" s="5"/>
      <c r="I22" s="5"/>
      <c r="J22" s="5"/>
      <c r="K22" s="5"/>
      <c r="L22" s="5"/>
      <c r="M22" s="5"/>
    </row>
    <row r="23" spans="2:13" ht="20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20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0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ht="20.2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ht="20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ht="20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20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20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20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mergeCells count="4">
    <mergeCell ref="B2:H3"/>
    <mergeCell ref="B20:F20"/>
    <mergeCell ref="B19:F19"/>
    <mergeCell ref="B14:M14"/>
  </mergeCells>
  <printOptions horizontalCentered="1"/>
  <pageMargins left="0.25" right="0.25" top="0.75" bottom="0.75" header="0.3" footer="0.3"/>
  <pageSetup fitToHeight="0" fitToWidth="1" horizontalDpi="600" verticalDpi="600" orientation="landscape" paperSize="6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2015-10-09T13:29:13Z</dcterms:created>
  <dcterms:modified xsi:type="dcterms:W3CDTF">2021-06-30T05:39:35Z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TC031076749991</vt:lpwstr>
  </property>
</Properties>
</file>